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275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7" i="1"/>
  <c r="D11" i="1" l="1"/>
  <c r="D12" i="1" s="1"/>
  <c r="D13" i="1" s="1"/>
  <c r="D15" i="1" s="1"/>
  <c r="D17" i="1" l="1"/>
  <c r="D16" i="1"/>
  <c r="D14" i="1"/>
  <c r="D18" i="1" l="1"/>
  <c r="D19" i="1" s="1"/>
  <c r="D20" i="1" s="1"/>
  <c r="D21" i="1" l="1"/>
  <c r="D22" i="1" s="1"/>
  <c r="D24" i="1" s="1"/>
  <c r="D23" i="1" l="1"/>
  <c r="D25" i="1" s="1"/>
</calcChain>
</file>

<file path=xl/sharedStrings.xml><?xml version="1.0" encoding="utf-8"?>
<sst xmlns="http://schemas.openxmlformats.org/spreadsheetml/2006/main" count="26" uniqueCount="26">
  <si>
    <t>Итого по п.1-4</t>
  </si>
  <si>
    <t>Итого по п.1-6</t>
  </si>
  <si>
    <t>Коэффициент сменности поста</t>
  </si>
  <si>
    <t>накладные расходы</t>
  </si>
  <si>
    <t>прибыль</t>
  </si>
  <si>
    <t>Итого стоимость круглосуточного поста охраны</t>
  </si>
  <si>
    <t>N п/п</t>
  </si>
  <si>
    <t>Статьи расходов</t>
  </si>
  <si>
    <t>Расчет</t>
  </si>
  <si>
    <t>Затраты на содержание (руб)</t>
  </si>
  <si>
    <t xml:space="preserve">Оклад, минимальный размер зарплаты охранника </t>
  </si>
  <si>
    <t>Доплаты :</t>
  </si>
  <si>
    <t xml:space="preserve">          за работу в праздничные дни</t>
  </si>
  <si>
    <t xml:space="preserve">         за работу в ночное время</t>
  </si>
  <si>
    <t xml:space="preserve">         за выслугу лет (п.1 х10%0 :100%</t>
  </si>
  <si>
    <t>Итого з/п по п.1-2</t>
  </si>
  <si>
    <t>Резерв на отпуск</t>
  </si>
  <si>
    <t>Итого по п.1-3</t>
  </si>
  <si>
    <t>С учетом НДС</t>
  </si>
  <si>
    <t>С учетом инфляции</t>
  </si>
  <si>
    <t>Расчетная стоимость к\суточного поста охраны</t>
  </si>
  <si>
    <t>Подоходный налог в том числе</t>
  </si>
  <si>
    <t>18781 (732 час/мес:4,2 коэф.смен)) :28 празд. дней в год</t>
  </si>
  <si>
    <t>((730 ч/м х 3 смены) : 4,2 коэф.см) х 35% оклада</t>
  </si>
  <si>
    <t>Страховые взносы в ПФР, ФФОМС, ФСС</t>
  </si>
  <si>
    <t>Взносы в ФСС на НС и 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</si>
</sst>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4" xfId="0" applyFont="1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" fillId="0" borderId="7" xfId="0" applyFont="1" applyBorder="1"/>
    <xf numFmtId="0" fontId="0" fillId="0" borderId="11" xfId="0" applyBorder="1" applyAlignment="1">
      <alignment horizontal="center" vertical="center"/>
    </xf>
    <xf numFmtId="0" fontId="2" fillId="0" borderId="12" xfId="0" applyFon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3" fillId="0" borderId="1" xfId="0" applyFont="1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/>
    <xf numFmtId="43" fontId="0" fillId="2" borderId="17" xfId="1" applyFont="1" applyFill="1" applyBorder="1"/>
    <xf numFmtId="43" fontId="0" fillId="2" borderId="19" xfId="1" applyFont="1" applyFill="1" applyBorder="1"/>
    <xf numFmtId="43" fontId="0" fillId="2" borderId="22" xfId="1" applyFont="1" applyFill="1" applyBorder="1"/>
    <xf numFmtId="43" fontId="2" fillId="2" borderId="13" xfId="1" applyFont="1" applyFill="1" applyBorder="1"/>
    <xf numFmtId="43" fontId="0" fillId="2" borderId="9" xfId="1" applyFont="1" applyFill="1" applyBorder="1"/>
    <xf numFmtId="43" fontId="0" fillId="2" borderId="10" xfId="1" applyFont="1" applyFill="1" applyBorder="1"/>
    <xf numFmtId="43" fontId="2" fillId="2" borderId="8" xfId="1" applyFont="1" applyFill="1" applyBorder="1"/>
    <xf numFmtId="43" fontId="0" fillId="2" borderId="1" xfId="1" applyFont="1" applyFill="1" applyBorder="1"/>
    <xf numFmtId="43" fontId="0" fillId="2" borderId="14" xfId="1" applyFont="1" applyFill="1" applyBorder="1"/>
    <xf numFmtId="43" fontId="2" fillId="2" borderId="5" xfId="1" applyFont="1" applyFill="1" applyBorder="1"/>
    <xf numFmtId="43" fontId="2" fillId="3" borderId="2" xfId="1" applyFont="1" applyFill="1" applyBorder="1"/>
    <xf numFmtId="43" fontId="0" fillId="3" borderId="16" xfId="1" applyFont="1" applyFill="1" applyBorder="1"/>
    <xf numFmtId="43" fontId="0" fillId="3" borderId="1" xfId="1" applyFont="1" applyFill="1" applyBorder="1"/>
    <xf numFmtId="9" fontId="0" fillId="3" borderId="1" xfId="2" applyFont="1" applyFill="1" applyBorder="1" applyAlignment="1">
      <alignment horizontal="center" vertical="center"/>
    </xf>
    <xf numFmtId="9" fontId="0" fillId="3" borderId="21" xfId="2" applyFont="1" applyFill="1" applyBorder="1" applyAlignment="1">
      <alignment horizontal="center" vertical="center"/>
    </xf>
    <xf numFmtId="9" fontId="2" fillId="3" borderId="12" xfId="2" applyFont="1" applyFill="1" applyBorder="1" applyAlignment="1">
      <alignment horizontal="center" vertical="center"/>
    </xf>
    <xf numFmtId="9" fontId="0" fillId="3" borderId="9" xfId="2" applyFont="1" applyFill="1" applyBorder="1" applyAlignment="1">
      <alignment horizontal="center" vertical="center"/>
    </xf>
    <xf numFmtId="0" fontId="2" fillId="3" borderId="12" xfId="0" applyFont="1" applyFill="1" applyBorder="1"/>
    <xf numFmtId="9" fontId="0" fillId="3" borderId="10" xfId="2" applyFont="1" applyFill="1" applyBorder="1" applyAlignment="1">
      <alignment horizontal="center" vertical="center"/>
    </xf>
    <xf numFmtId="9" fontId="2" fillId="3" borderId="7" xfId="2" applyFont="1" applyFill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0" fontId="2" fillId="3" borderId="4" xfId="0" applyFont="1" applyFill="1" applyBorder="1"/>
    <xf numFmtId="0" fontId="0" fillId="3" borderId="23" xfId="0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topLeftCell="A7" workbookViewId="0">
      <selection activeCell="F18" sqref="F18"/>
    </sheetView>
  </sheetViews>
  <sheetFormatPr defaultRowHeight="15" x14ac:dyDescent="0.25"/>
  <cols>
    <col min="2" max="2" width="60.28515625" customWidth="1"/>
    <col min="4" max="4" width="28.85546875" customWidth="1"/>
    <col min="5" max="5" width="25.85546875" customWidth="1"/>
  </cols>
  <sheetData>
    <row r="2" spans="1:4" x14ac:dyDescent="0.25">
      <c r="A2" s="2" t="s">
        <v>6</v>
      </c>
      <c r="B2" s="2" t="s">
        <v>7</v>
      </c>
      <c r="C2" s="2" t="s">
        <v>8</v>
      </c>
      <c r="D2" s="2" t="s">
        <v>9</v>
      </c>
    </row>
    <row r="3" spans="1:4" ht="15.75" thickBot="1" x14ac:dyDescent="0.3">
      <c r="A3" s="2">
        <v>1</v>
      </c>
      <c r="B3" s="2">
        <v>2</v>
      </c>
      <c r="C3" s="2">
        <v>3</v>
      </c>
      <c r="D3" s="13">
        <v>4</v>
      </c>
    </row>
    <row r="4" spans="1:4" ht="15.75" thickBot="1" x14ac:dyDescent="0.3">
      <c r="A4" s="13">
        <v>1</v>
      </c>
      <c r="B4" s="14" t="s">
        <v>10</v>
      </c>
      <c r="C4" s="45"/>
      <c r="D4" s="31">
        <v>11280</v>
      </c>
    </row>
    <row r="5" spans="1:4" x14ac:dyDescent="0.25">
      <c r="A5" s="16">
        <v>2</v>
      </c>
      <c r="B5" s="17" t="s">
        <v>11</v>
      </c>
      <c r="C5" s="32"/>
      <c r="D5" s="21"/>
    </row>
    <row r="6" spans="1:4" x14ac:dyDescent="0.25">
      <c r="A6" s="18"/>
      <c r="B6" s="15" t="s">
        <v>12</v>
      </c>
      <c r="C6" s="33"/>
      <c r="D6" s="22"/>
    </row>
    <row r="7" spans="1:4" x14ac:dyDescent="0.25">
      <c r="A7" s="18"/>
      <c r="B7" s="1" t="s">
        <v>22</v>
      </c>
      <c r="C7" s="34">
        <v>0.16</v>
      </c>
      <c r="D7" s="22">
        <f>D4*C7</f>
        <v>1804.8</v>
      </c>
    </row>
    <row r="8" spans="1:4" x14ac:dyDescent="0.25">
      <c r="A8" s="18"/>
      <c r="B8" s="15" t="s">
        <v>13</v>
      </c>
      <c r="C8" s="34"/>
      <c r="D8" s="22"/>
    </row>
    <row r="9" spans="1:4" x14ac:dyDescent="0.25">
      <c r="A9" s="18"/>
      <c r="B9" s="1" t="s">
        <v>23</v>
      </c>
      <c r="C9" s="34">
        <v>0.12</v>
      </c>
      <c r="D9" s="22">
        <f>D4*C9</f>
        <v>1353.6</v>
      </c>
    </row>
    <row r="10" spans="1:4" ht="15.75" thickBot="1" x14ac:dyDescent="0.3">
      <c r="A10" s="19"/>
      <c r="B10" s="20" t="s">
        <v>14</v>
      </c>
      <c r="C10" s="35">
        <v>0.1</v>
      </c>
      <c r="D10" s="23">
        <f>D4*C10</f>
        <v>1128</v>
      </c>
    </row>
    <row r="11" spans="1:4" ht="15.75" thickBot="1" x14ac:dyDescent="0.3">
      <c r="A11" s="9"/>
      <c r="B11" s="10" t="s">
        <v>15</v>
      </c>
      <c r="C11" s="36"/>
      <c r="D11" s="24">
        <f>D9+D7+D4+D10</f>
        <v>15566.4</v>
      </c>
    </row>
    <row r="12" spans="1:4" x14ac:dyDescent="0.25">
      <c r="A12" s="4">
        <v>3</v>
      </c>
      <c r="B12" s="5" t="s">
        <v>16</v>
      </c>
      <c r="C12" s="37">
        <v>0.08</v>
      </c>
      <c r="D12" s="25">
        <f>D11*C12</f>
        <v>1245.3119999999999</v>
      </c>
    </row>
    <row r="13" spans="1:4" ht="15.75" thickBot="1" x14ac:dyDescent="0.3">
      <c r="A13" s="9"/>
      <c r="B13" s="10" t="s">
        <v>17</v>
      </c>
      <c r="C13" s="38"/>
      <c r="D13" s="24">
        <f>D11+D12</f>
        <v>16811.712</v>
      </c>
    </row>
    <row r="14" spans="1:4" ht="15.75" thickBot="1" x14ac:dyDescent="0.3">
      <c r="A14" s="6">
        <v>4</v>
      </c>
      <c r="B14" s="7" t="s">
        <v>21</v>
      </c>
      <c r="C14" s="39">
        <v>0.13</v>
      </c>
      <c r="D14" s="26">
        <f>D13*C14</f>
        <v>2185.5225599999999</v>
      </c>
    </row>
    <row r="15" spans="1:4" x14ac:dyDescent="0.25">
      <c r="A15" s="12"/>
      <c r="B15" s="8" t="s">
        <v>0</v>
      </c>
      <c r="C15" s="40"/>
      <c r="D15" s="27">
        <f>D13</f>
        <v>16811.712</v>
      </c>
    </row>
    <row r="16" spans="1:4" x14ac:dyDescent="0.25">
      <c r="A16" s="2">
        <v>5</v>
      </c>
      <c r="B16" s="1" t="s">
        <v>24</v>
      </c>
      <c r="C16" s="34">
        <v>0.3</v>
      </c>
      <c r="D16" s="28">
        <f>D13*C16</f>
        <v>5043.5135999999993</v>
      </c>
    </row>
    <row r="17" spans="1:4" ht="15.75" thickBot="1" x14ac:dyDescent="0.3">
      <c r="A17" s="13">
        <v>6</v>
      </c>
      <c r="B17" s="14" t="s">
        <v>25</v>
      </c>
      <c r="C17" s="41">
        <v>2E-3</v>
      </c>
      <c r="D17" s="29">
        <f>D13*C17</f>
        <v>33.623424</v>
      </c>
    </row>
    <row r="18" spans="1:4" x14ac:dyDescent="0.25">
      <c r="A18" s="12"/>
      <c r="B18" s="8" t="s">
        <v>1</v>
      </c>
      <c r="C18" s="40"/>
      <c r="D18" s="27">
        <f>D13+D16+D17</f>
        <v>21888.849023999999</v>
      </c>
    </row>
    <row r="19" spans="1:4" x14ac:dyDescent="0.25">
      <c r="A19" s="2">
        <v>7</v>
      </c>
      <c r="B19" s="1" t="s">
        <v>2</v>
      </c>
      <c r="C19" s="42">
        <v>4.2</v>
      </c>
      <c r="D19" s="28">
        <f>D18*C19</f>
        <v>91933.165900799999</v>
      </c>
    </row>
    <row r="20" spans="1:4" x14ac:dyDescent="0.25">
      <c r="A20" s="2">
        <v>8</v>
      </c>
      <c r="B20" s="1" t="s">
        <v>3</v>
      </c>
      <c r="C20" s="34">
        <v>0.1</v>
      </c>
      <c r="D20" s="28">
        <f>D19*C20</f>
        <v>9193.3165900799995</v>
      </c>
    </row>
    <row r="21" spans="1:4" ht="15.75" thickBot="1" x14ac:dyDescent="0.3">
      <c r="A21" s="13">
        <v>9</v>
      </c>
      <c r="B21" s="14" t="s">
        <v>4</v>
      </c>
      <c r="C21" s="43">
        <v>0.05</v>
      </c>
      <c r="D21" s="29">
        <f>D19*C21</f>
        <v>4596.6582950399998</v>
      </c>
    </row>
    <row r="22" spans="1:4" x14ac:dyDescent="0.25">
      <c r="A22" s="12"/>
      <c r="B22" s="8" t="s">
        <v>5</v>
      </c>
      <c r="C22" s="40"/>
      <c r="D22" s="27">
        <f>D19+D20+D21</f>
        <v>105723.14078592</v>
      </c>
    </row>
    <row r="23" spans="1:4" x14ac:dyDescent="0.25">
      <c r="A23" s="2">
        <v>10</v>
      </c>
      <c r="B23" s="1" t="s">
        <v>18</v>
      </c>
      <c r="C23" s="34">
        <v>0.2</v>
      </c>
      <c r="D23" s="28">
        <f>D22*C23</f>
        <v>21144.628157184001</v>
      </c>
    </row>
    <row r="24" spans="1:4" ht="15.75" thickBot="1" x14ac:dyDescent="0.3">
      <c r="A24" s="13">
        <v>11</v>
      </c>
      <c r="B24" s="14" t="s">
        <v>19</v>
      </c>
      <c r="C24" s="43">
        <v>0.05</v>
      </c>
      <c r="D24" s="29">
        <f>D22*C24</f>
        <v>5286.1570392960002</v>
      </c>
    </row>
    <row r="25" spans="1:4" ht="15.75" thickBot="1" x14ac:dyDescent="0.3">
      <c r="A25" s="11"/>
      <c r="B25" s="3" t="s">
        <v>20</v>
      </c>
      <c r="C25" s="44"/>
      <c r="D25" s="30">
        <f>D22+D23+D24</f>
        <v>132153.92598239999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1-ПК</dc:creator>
  <cp:lastModifiedBy>Petrenko</cp:lastModifiedBy>
  <dcterms:created xsi:type="dcterms:W3CDTF">2019-03-12T12:42:19Z</dcterms:created>
  <dcterms:modified xsi:type="dcterms:W3CDTF">2019-03-14T15:08:44Z</dcterms:modified>
</cp:coreProperties>
</file>